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pjLsDtaW\aarchivos isaias\"/>
    </mc:Choice>
  </mc:AlternateContent>
  <bookViews>
    <workbookView xWindow="0" yWindow="0" windowWidth="20490" windowHeight="7755"/>
  </bookViews>
  <sheets>
    <sheet name="inicial 744" sheetId="1" r:id="rId1"/>
  </sheets>
  <calcPr calcId="152511"/>
</workbook>
</file>

<file path=xl/calcChain.xml><?xml version="1.0" encoding="utf-8"?>
<calcChain xmlns="http://schemas.openxmlformats.org/spreadsheetml/2006/main">
  <c r="P25" i="1" l="1"/>
  <c r="L25" i="1"/>
  <c r="M25" i="1" s="1"/>
  <c r="P24" i="1"/>
  <c r="L24" i="1"/>
  <c r="M24" i="1" s="1"/>
  <c r="P23" i="1"/>
  <c r="L23" i="1"/>
  <c r="M23" i="1" s="1"/>
  <c r="P22" i="1"/>
  <c r="L22" i="1"/>
  <c r="M22" i="1" s="1"/>
  <c r="P21" i="1"/>
  <c r="L21" i="1"/>
  <c r="M21" i="1" s="1"/>
  <c r="P20" i="1"/>
  <c r="L20" i="1"/>
  <c r="M20" i="1" s="1"/>
  <c r="P19" i="1"/>
  <c r="L19" i="1"/>
  <c r="M19" i="1" s="1"/>
  <c r="P18" i="1"/>
  <c r="L18" i="1"/>
  <c r="M18" i="1" s="1"/>
  <c r="P17" i="1"/>
  <c r="L17" i="1"/>
  <c r="M17" i="1" s="1"/>
  <c r="P16" i="1"/>
  <c r="L16" i="1"/>
  <c r="M16" i="1" s="1"/>
  <c r="P15" i="1"/>
  <c r="L15" i="1"/>
  <c r="M15" i="1" s="1"/>
  <c r="P14" i="1"/>
  <c r="L14" i="1"/>
  <c r="M14" i="1" s="1"/>
  <c r="P13" i="1"/>
  <c r="L13" i="1"/>
  <c r="M13" i="1" s="1"/>
  <c r="P12" i="1"/>
  <c r="L12" i="1"/>
  <c r="M12" i="1" s="1"/>
  <c r="P11" i="1"/>
  <c r="M11" i="1"/>
  <c r="L11" i="1"/>
  <c r="P10" i="1"/>
  <c r="P9" i="1"/>
  <c r="M9" i="1"/>
  <c r="L9" i="1"/>
  <c r="P8" i="1"/>
  <c r="L8" i="1"/>
  <c r="M8" i="1" s="1"/>
</calcChain>
</file>

<file path=xl/sharedStrings.xml><?xml version="1.0" encoding="utf-8"?>
<sst xmlns="http://schemas.openxmlformats.org/spreadsheetml/2006/main" count="182" uniqueCount="133">
  <si>
    <t>(3) En caso la ejecución del Proyecto de Inversión Pública comprenda más de un ejercicio presupuestal, se deberá considerar el monto ejecutado acumulado al cierre del periodo reportado.</t>
  </si>
  <si>
    <t xml:space="preserve">(2) En caso se haya previsto que la ejecución del Proyecto de Inversión Pública comprende más de un ejercicio presupuestal, se deberá considerar el monto estimado acumulado al cierre del periodo reportado, teniendo en cuenta la última planificación aprobada en la entidad. </t>
  </si>
  <si>
    <t>(1) Monto de la declaratoria de viabilidad consignado en el Banco de Proyectos del Sistema Nacional de Inversión Pública.</t>
  </si>
  <si>
    <t>Notas:</t>
  </si>
  <si>
    <t>FUNCION</t>
  </si>
  <si>
    <t>ITEM</t>
  </si>
  <si>
    <t>PROVINCIA</t>
  </si>
  <si>
    <t>RESIDENTE</t>
  </si>
  <si>
    <t>SUPERVISOR</t>
  </si>
  <si>
    <t>COSTO DIRECTO DE OBRA</t>
  </si>
  <si>
    <t>COSTOS</t>
  </si>
  <si>
    <t>COSTO ACTUALIZADO DEL PROYECTO</t>
  </si>
  <si>
    <t>EJECUCION FINANCIERA</t>
  </si>
  <si>
    <t>ACUMULADO AL 31 DE DICIEMBRE DEL 2018</t>
  </si>
  <si>
    <t>SALDO POR EJECUTAR  %</t>
  </si>
  <si>
    <t>EJECUCION FISICA</t>
  </si>
  <si>
    <t>PROGRAMADO</t>
  </si>
  <si>
    <t>DIFERENCIA</t>
  </si>
  <si>
    <t>CRONOLOGIA</t>
  </si>
  <si>
    <t>FECHA DE INICIO</t>
  </si>
  <si>
    <t>FECHA DE TERMINO VIGENTE</t>
  </si>
  <si>
    <t>ESTADO SITUACIONAL</t>
  </si>
  <si>
    <t>OBSERVACION</t>
  </si>
  <si>
    <t>TRANSPORTES</t>
  </si>
  <si>
    <t>TAYACAJA</t>
  </si>
  <si>
    <t>ING. MIGUEL ANGEL ESCOBAR RAMOS</t>
  </si>
  <si>
    <t>ING. DANTE HERMINIO CLARES ALCA</t>
  </si>
  <si>
    <t>S/. 5,520,676.18</t>
  </si>
  <si>
    <t>S/.6,186,235.18</t>
  </si>
  <si>
    <t>SALDO POR EJECUTAR S/.</t>
  </si>
  <si>
    <t>P</t>
  </si>
  <si>
    <t>OBRA PARALIZADA</t>
  </si>
  <si>
    <t>ENERGIA</t>
  </si>
  <si>
    <t>HUANCAVELICA</t>
  </si>
  <si>
    <t xml:space="preserve">ING, COTERA ALEJANDRO ABNER JOSUE </t>
  </si>
  <si>
    <t xml:space="preserve"> S/.877.368.71</t>
  </si>
  <si>
    <t>EJ.</t>
  </si>
  <si>
    <t>OBRA EN EJECUCION</t>
  </si>
  <si>
    <t>SE ENCUENTRA PARALIZADA DESDE EL 29 DE SETIEMBRE DEL 2018 EL RESIDENTE DE OBRA  A SOLICITADO LA AMPLIACION DE PLAZO  N°03  POR 90 DIAS EL CUAL ESTA EN PROCESO  DE TRAMITE</t>
  </si>
  <si>
    <t>ORDEN PUBLICO Y SEGURIDAD</t>
  </si>
  <si>
    <t>ING. ELOY VALENCIA LIMA</t>
  </si>
  <si>
    <t>ING, WILMER DELA CRUZ MERCADO</t>
  </si>
  <si>
    <t>S/. 1,169,825.91</t>
  </si>
  <si>
    <t xml:space="preserve">ING. CARLOS CAPANI JURADO </t>
  </si>
  <si>
    <t>ING. HOOVER HUERTA DEXTRE</t>
  </si>
  <si>
    <t>S/. 8,487,696.49</t>
  </si>
  <si>
    <t>ARQ. MARIA SANCHEZ PAREDES</t>
  </si>
  <si>
    <t>ING. ALEX SONCCO  BENDEZU</t>
  </si>
  <si>
    <t>EDUCACION</t>
  </si>
  <si>
    <t xml:space="preserve">ING. JOSE LUIS MATOS BENAVIDES </t>
  </si>
  <si>
    <t>ING. JOSE ANTONIO PEREZ RAMOS</t>
  </si>
  <si>
    <t>CULTURA Y DEPORTE</t>
  </si>
  <si>
    <t>ARQ. FREDY CHAVEZ PEÑA</t>
  </si>
  <si>
    <t>ARQ. JUAN RAFAEL VALCARCEL DUEÑAS</t>
  </si>
  <si>
    <t>SALUD</t>
  </si>
  <si>
    <t>"MEJORAMIENTO DE LA PRESTACION DE LOS SERVICIOS  DE LA DIRECCION REGIONAL DE EDUCACION DEL DEPARTAMENTO DE HUANCAVELICA"</t>
  </si>
  <si>
    <t xml:space="preserve">"MEJORAMIENTO DE LOS SERVICIOS DE TRANSITABILIDAD VEHICULAR Y PEATONAL DE LA PROLONGACION DE JR. ÑAHUINCOPA DEL DISTRITO DE ACORIA  PROV. HUANCAVELICA" </t>
  </si>
  <si>
    <t>"MEJORAMIENTO Y AMPLIACION DED LOS SERVICIOS DE LA INSTITUCION EDUCATIVA INICIAL N° 744 DEL DISTRITO DE HUANCAVELICA PROVINCIA Y DEPARTAMENTO DE HUANCAVELICA"</t>
  </si>
  <si>
    <t>"MEJORAMIENTO Y AMPLIACION DE LOS SERVICIOS DEPORTIVOS DEL ESTADIO IPD HUANCAVELICA -DISTRITO -PROVINCIA Y DEPARTAMENTO DE HUANCAVELICA"</t>
  </si>
  <si>
    <t>"CONSTRUCCION Y MEJORAMIENTO DE DE  LA CARRETERA CHICCHICANCHA PUTACCA CCARHUACC ANTIPAHUASIN -PITECC-PICARAPATA- ACOCRA DISTRITO DE HUARIBAMBA PROVINCIA DE TAYACAJA Y DEPARTAMENTO DE HUANCAVELICA"</t>
  </si>
  <si>
    <t>"MEJORAMIENTO DEL SERVICIO DE ENERGIA ELECTRICA EN MEDIA TENSION  MEDIANTE EL SISTEMA CONVENCIONAL PARA LAS LOCALIDADES DE CHUÑURANRA CALLQUI CHICO Y MILLPO DE LOS DISTRITOS DE HUANCAVELICA Y "</t>
  </si>
  <si>
    <t>"AMPLIACION E INSTALACION  DE LOS SERVICIOS DE PROTECCION DE AREAS AGRICOLAS Y URBANAS EN CALLQUI CHICO  Y GRANDE DEL DISTRITOS DE HUANCAVELICA Y ASCENCION  HUANCAVELICA"</t>
  </si>
  <si>
    <t>"MEJORAMIENTO E IMPLEMENTACION DE LA COMPAÑÍA DE BOMBEROS VOLUNTARIOS N° 56 DEL DISTRITO DE HUANCAVELICA PROVINCIA Y DPTO. DE HUANCAVELICA"</t>
  </si>
  <si>
    <t xml:space="preserve">ING. JOSE ANTONIO PEREZ RAMOS </t>
  </si>
  <si>
    <t xml:space="preserve">ARQ. MOSHEDAYAN YUPANQUI VALLADARE </t>
  </si>
  <si>
    <t>"RECUPERACION DE LA IGLESIA SANTO DOMINGO MONUMENTO HISTORICO RECONOCIDO DEL DISTRITO PROVINCIA Y DPTO DE HUANCAVELICA"</t>
  </si>
  <si>
    <t>"MEJORAMIENTO DE LA CAPACIDAD OPERATIVAY RESOLUTIVA DE LOS SERVICIOS DEL CENTRO DE SALUD DE PAZOS TAYACAJA HUANCAVELICA "</t>
  </si>
  <si>
    <t>ARQ,JOSE LUIS LACHO CAYLLAHUA</t>
  </si>
  <si>
    <t>VIVIENDA Y DESARROLLO URBANO</t>
  </si>
  <si>
    <t>MEJORAMIENTO REHABILITACION DE LAS CALLES DE SURCUBAMBA CAPITAL DISTRITO DE SURCUBAMBA TAYACAJA- HUANCAVELICA</t>
  </si>
  <si>
    <t>ING, PAUL RAMOS MATOS</t>
  </si>
  <si>
    <t>TRANSPORTE URNANO -VIAS URBANAS</t>
  </si>
  <si>
    <t>ING. JOSE LUIS PAREDES SOLDEVILLA</t>
  </si>
  <si>
    <t>ING. JORGE BEJARANO DOLORIER</t>
  </si>
  <si>
    <t>" MEJORAMIENTO DEL SERVICIO DE LA SALUD EN EL CENTRO DE SALUD DE SAN CRISTOBAL EN EL DISTRITO PROVINCIA Y DEPARTAMENTO DE HUANCAVELICA"</t>
  </si>
  <si>
    <t>"MEJORAMIENTO DEL SERVICIO DE TRANSITABILIDAD VEHICULAR Y PEATONAL DE LA AVENIDA SANTOS VILLA OESTE TRAMO CACHUANA MILLPO TRONCOSO DISTRITO DE ASCENCION  HUANCAVELICA -HUANCAVELICA"</t>
  </si>
  <si>
    <t>ING. ANDERSON LINCOLD CONDORI PAYTAN</t>
  </si>
  <si>
    <t>ARQ, GISELA PAREJAS MORA</t>
  </si>
  <si>
    <t>MEJORAMIENTO DE LOS SERVICIOS DEL CENTRO DE  SALUD SANTA ANA DE LA MICRO RED SANTA ANA  RED HUANCAVELICA</t>
  </si>
  <si>
    <t>ING. IVAN MARINO OLARTE BREÑA</t>
  </si>
  <si>
    <t>ING. JHON GUZMAN ARISTE</t>
  </si>
  <si>
    <t>INSTALACION MEJORAMIENTO TEMPORAL DE SERVICIOS EDUCATIVOS PARA ALUMNOS DEL NIVEL SECUNDARIO CON ALTOS RENDIMIENTOS ACADEMICOS DEL DEPARTAMENTO DE HUANCAVELICA</t>
  </si>
  <si>
    <t xml:space="preserve">ARQ. PAVEL AGAMA BENAVIDES </t>
  </si>
  <si>
    <t>S/N</t>
  </si>
  <si>
    <t>" INSTALACION DE LOS SERVICIOS DE SALUD DEL PUEASTO DE SALUD DE SANTA ROSA DE LLACUA DISTRITO DE COSME -CHURCAMPA HUANCAVELICA</t>
  </si>
  <si>
    <t>CHURCAMPA</t>
  </si>
  <si>
    <t>CONSTRUCCION DE LA INSTITUCION EDUCATIVA AGUSTO SALAZAR BONDY DEL CENTRO POBLADO MENOR DE CUYOCC- ANCO CHURCAMPA- HUANCAVELICA</t>
  </si>
  <si>
    <t>S/  40,323,49</t>
  </si>
  <si>
    <t xml:space="preserve">PLANEAMIENTO GESTION Y RESERVA DE CONTINGENCIA </t>
  </si>
  <si>
    <t>08/082017</t>
  </si>
  <si>
    <t>LA OBRA HA SIDO CONCLUIDA EL 17 DE NOVIEMBRE DEL 2018EN LA PARTE DE INFRAESTRUCTURA</t>
  </si>
  <si>
    <t>SE ENCUENTRA EN PROCESO DE EJECUCION SE HA APROBADO LA AMPLIACION DE PLAZO N° 03 DEL 19/10/18 AL 14/02/2019</t>
  </si>
  <si>
    <t>EJECUTADO ACUMULADO -31/12/18</t>
  </si>
  <si>
    <t>EL ADICIONAL DE OBRA N° 01 Y 02 SE ENCUENTRAN EN PROCESO DE EJECUCION. - SE APROBO LA AMPLIACION DE PLAZO N° 03 POR 120 DIAS CUMPLIENDOSE ESTA EL 02/03/19</t>
  </si>
  <si>
    <t xml:space="preserve">PRESUPUESTO TOTAL DE OBRA </t>
  </si>
  <si>
    <t>OBRA EN EJECUCION AL 31 DE DIC. Y A LA FECHA PARALIZADA</t>
  </si>
  <si>
    <t>EL EXPEDIENTE TECNICO INCLUIDO ADICIONALES Y DEDUCTIVOS FUE APROBADO CON RESOLUCION RGR N° 031-2018-GR-HVCA GRI. LA CUAL SE ENCUENTRA EN PROCESO DE EJECUCION - SE HA PRESENTADO LA AMPLIACION DE PLAZO N° 03 LA MISMA QUE SE ENCUENTRA EN TRAMITE</t>
  </si>
  <si>
    <t>ING. JUAN TORRES  RETAMOZO</t>
  </si>
  <si>
    <t>S/13,078.266.72</t>
  </si>
  <si>
    <t>EN EJECUCION</t>
  </si>
  <si>
    <t>LA OBRA SE ENCUENTRA EN EJECUCION ALA FECHA.</t>
  </si>
  <si>
    <t>EN EJECUCION  AL 31 DE DIC- A LA FECHA PARALIZADA</t>
  </si>
  <si>
    <t>SE HA SOLICITADO EL ADICIONAL 01  EL CUAL SE ENCUENTRA EN EVALUACION EN GRI.</t>
  </si>
  <si>
    <t>SU AMPLIACION DE PLAZO  N°06  SE ENCUENTRA EN PROCESO  DE TRAMITE EL CUAL FUE SOLICITADO  POR 60 DIAS  CALENDARIOS DEL 31/12/18 AL 28/02/2019</t>
  </si>
  <si>
    <t>S/2,139.375.81</t>
  </si>
  <si>
    <t xml:space="preserve"> PARALIZADO POR DESABASTECIMIENTO DE MATERIALES</t>
  </si>
  <si>
    <t>S /  324,300.07</t>
  </si>
  <si>
    <t>OBRA CONCLUIDA</t>
  </si>
  <si>
    <t>LA OBRA CULMINO SU EJECUCION EL 31 /08/2018 EL INFORME MENSUAL CORRESPONDIENTE AL MES DE AGOSTO SE LE HA DEVUELTO AL RESIDENTE PARA EL LEVANTAMIENTO DE OBSERVACIONES .-LA PRE LIQUIDACION  SE A DERIVADO ALA OF. REG. DE SUPERVICION  Y LIQUIDACION.</t>
  </si>
  <si>
    <t>S/   5,794.630.96</t>
  </si>
  <si>
    <t>OBRA CULMINADA</t>
  </si>
  <si>
    <t>T</t>
  </si>
  <si>
    <t>S/ 1.354.013.85</t>
  </si>
  <si>
    <t>PENDIENTE DE LEVATAMIENTO DE OBSERVACIONES</t>
  </si>
  <si>
    <t>LA OBRA CULMINO EL 23 DEL 2016  - SE ENCUENTRA OBSERVADO POR  EL COMITÉ DE RESEPCION  Y LIQUIDACION DE OBRA - SE ELABORO  EL ADICIONAL DE OBRA  N°02  QUE SE ENCUENTRA EN  LEVANTAMIENTO DE OBSERVACIONES POR EL RESIDENTE DE OBRAS.</t>
  </si>
  <si>
    <t>S/  1,235,926,.82</t>
  </si>
  <si>
    <t>S/  50,763,99</t>
  </si>
  <si>
    <t>NO INICIADA</t>
  </si>
  <si>
    <t>S/.4,266,975.61</t>
  </si>
  <si>
    <t>S/.2,542,889.53</t>
  </si>
  <si>
    <t>REHABILITACIÓN DE BUZONES DEL SISTEMA DE RED ALCANTARILLADO DEL MALECÓN INDEPENDENCIA, DISTRITO DE ASCENSIÓN, PROVINCIA DE HUANCAVELICA - HUANCAVELICA</t>
  </si>
  <si>
    <t>SANEAMIENTO</t>
  </si>
  <si>
    <t>ING. GERAL DICSONN QUISPE RAMOS</t>
  </si>
  <si>
    <t>ING. GERALD DICSONN  QUISPE RAMOS</t>
  </si>
  <si>
    <t>ING. WALTER TAIPE SARMIENTO</t>
  </si>
  <si>
    <t>ING. WALTER GUERRERO PAREJAS</t>
  </si>
  <si>
    <t>LA OBRA NO CUENTA CON INCORPORACION EN EL PIA 2019</t>
  </si>
  <si>
    <t xml:space="preserve">A LA FECHA LA OBRA SE ENCUETRA PARALIZADA POR FALTA DE ASIGNACION PRESUPUESTAL RESPECTO A LA ADICIONAL DE OBRA </t>
  </si>
  <si>
    <t>FORMATO  FS-07</t>
  </si>
  <si>
    <t>REPORTE SITUACIONAL  DE OBRAS  POR ADMINISTRACION DIRECTA  2018</t>
  </si>
  <si>
    <t>SUB GERENCIA DE OBRAS</t>
  </si>
  <si>
    <t>OBRAS</t>
  </si>
  <si>
    <t>LA OBRA SE ENCUENTRA PARALIZADA DESDE EL 12-10-2018 POR MOTIVOS QUE ESTA PENDIENTE LA APROBACION EL EXPEDIENTE ADICIONAL DE OBRA N° 03 EL INFORME MENSUAL  DE JUNIO Y JULIO SE ENCUENTRA EN LA OFICINA DE  SUPERVICION PENDIENTE DE SU APROBACION POR EL INSPECTOR DE OBRA LOS INFORMES MENSUALES DE AGOSTO, SETIEMBRE Y OCTUBRE NO HA SIDO PRESENTADO  POR EL RESIDENTE DE OBRA.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</si>
</sst>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S/&quot;#,##0;[Red]\-&quot;S/&quot;#,##0"/>
    <numFmt numFmtId="165" formatCode="&quot;S/&quot;#,##0.00;[Red]\-&quot;S/&quot;#,##0.00"/>
    <numFmt numFmtId="166" formatCode="0.0000000"/>
    <numFmt numFmtId="167" formatCode="&quot;S/.&quot;\ #,##0.00"/>
    <numFmt numFmtId="168" formatCode="&quot;S/&quot;#,##0.00"/>
  </numFmts>
  <fonts count="11" x14ac:knownFonts="1">
    <font>
      <sz val="11"/>
      <color theme="1"/>
      <name val="Calibri"/>
      <family val="2"/>
      <scheme val="minor"/>
    </font>
    <font>
      <sz val="11"/>
      <color rgb="FF000000"/>
      <name val="Arial"/>
      <family val="2"/>
    </font>
    <font>
      <b/>
      <sz val="10"/>
      <color theme="1"/>
      <name val="Arial"/>
      <family val="2"/>
    </font>
    <font>
      <sz val="10"/>
      <color theme="1"/>
      <name val="Arial"/>
      <family val="2"/>
    </font>
    <font>
      <sz val="10"/>
      <name val="Arial"/>
      <family val="2"/>
    </font>
    <font>
      <b/>
      <sz val="10"/>
      <name val="Arial"/>
      <family val="2"/>
    </font>
    <font>
      <b/>
      <sz val="11"/>
      <name val="Arial"/>
      <family val="2"/>
    </font>
    <font>
      <sz val="10"/>
      <color rgb="FF000000"/>
      <name val="Arial"/>
      <family val="2"/>
    </font>
    <font>
      <b/>
      <sz val="10"/>
      <color rgb="FF000000"/>
      <name val="Arial"/>
      <family val="2"/>
    </font>
    <font>
      <sz val="14"/>
      <color theme="1"/>
      <name val="Calibri"/>
      <family val="2"/>
      <scheme val="minor"/>
    </font>
    <font>
      <u/>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88">
    <xf numFmtId="0" fontId="0" fillId="0" borderId="0" xfId="0"/>
    <xf numFmtId="4" fontId="0" fillId="0" borderId="0" xfId="0" applyNumberFormat="1"/>
    <xf numFmtId="166" fontId="0" fillId="0" borderId="0" xfId="0" applyNumberFormat="1"/>
    <xf numFmtId="167" fontId="0" fillId="0" borderId="0" xfId="0" applyNumberFormat="1"/>
    <xf numFmtId="2" fontId="0" fillId="0" borderId="0" xfId="0" applyNumberFormat="1"/>
    <xf numFmtId="4" fontId="1" fillId="0" borderId="0" xfId="0" applyNumberFormat="1" applyFont="1" applyBorder="1" applyAlignment="1">
      <alignment horizontal="center" vertical="center" wrapText="1"/>
    </xf>
    <xf numFmtId="4" fontId="0" fillId="2" borderId="0" xfId="0" applyNumberFormat="1" applyFill="1"/>
    <xf numFmtId="0" fontId="2" fillId="2" borderId="0" xfId="0" applyFont="1" applyFill="1" applyAlignment="1"/>
    <xf numFmtId="0" fontId="2" fillId="2" borderId="0" xfId="0" applyFont="1" applyFill="1" applyAlignment="1">
      <alignment horizontal="left"/>
    </xf>
    <xf numFmtId="0" fontId="3" fillId="2" borderId="0" xfId="0" applyFont="1" applyFill="1" applyAlignment="1">
      <alignment horizontal="center"/>
    </xf>
    <xf numFmtId="0" fontId="3" fillId="2" borderId="0" xfId="0" applyFont="1" applyFill="1"/>
    <xf numFmtId="4" fontId="2" fillId="2" borderId="0" xfId="0" applyNumberFormat="1" applyFont="1" applyFill="1" applyAlignment="1">
      <alignment horizontal="left"/>
    </xf>
    <xf numFmtId="9" fontId="3" fillId="2" borderId="0" xfId="0" applyNumberFormat="1" applyFont="1" applyFill="1" applyAlignment="1">
      <alignment horizontal="center"/>
    </xf>
    <xf numFmtId="166" fontId="2" fillId="2" borderId="0" xfId="0" applyNumberFormat="1" applyFont="1" applyFill="1" applyAlignment="1">
      <alignment horizontal="left"/>
    </xf>
    <xf numFmtId="0" fontId="2" fillId="2" borderId="0" xfId="0" applyFont="1" applyFill="1" applyBorder="1" applyAlignment="1">
      <alignment vertical="top" wrapText="1"/>
    </xf>
    <xf numFmtId="0" fontId="2" fillId="2" borderId="0" xfId="0" applyFont="1" applyFill="1" applyBorder="1" applyAlignment="1">
      <alignment vertical="top"/>
    </xf>
    <xf numFmtId="10" fontId="4" fillId="0" borderId="6" xfId="0" applyNumberFormat="1" applyFont="1" applyFill="1" applyBorder="1" applyAlignment="1">
      <alignment horizontal="center" vertical="center" wrapText="1"/>
    </xf>
    <xf numFmtId="4" fontId="1" fillId="0" borderId="6" xfId="0" applyNumberFormat="1" applyFont="1" applyBorder="1" applyAlignment="1">
      <alignment horizontal="center" vertical="center" wrapText="1"/>
    </xf>
    <xf numFmtId="0" fontId="5" fillId="0" borderId="6" xfId="0" applyFont="1" applyFill="1" applyBorder="1" applyAlignment="1">
      <alignment horizontal="center" vertical="center" wrapText="1"/>
    </xf>
    <xf numFmtId="0" fontId="3" fillId="2" borderId="4" xfId="0" applyFont="1" applyFill="1" applyBorder="1" applyAlignment="1">
      <alignment horizontal="center" vertical="center"/>
    </xf>
    <xf numFmtId="168" fontId="4" fillId="0" borderId="6" xfId="0" applyNumberFormat="1" applyFont="1" applyFill="1" applyBorder="1" applyAlignment="1">
      <alignment horizontal="center" vertical="center" wrapText="1"/>
    </xf>
    <xf numFmtId="168" fontId="2" fillId="2" borderId="0" xfId="0" applyNumberFormat="1" applyFont="1" applyFill="1" applyAlignment="1">
      <alignment horizontal="left"/>
    </xf>
    <xf numFmtId="4" fontId="2" fillId="2" borderId="0" xfId="0" applyNumberFormat="1" applyFont="1" applyFill="1" applyBorder="1" applyAlignment="1">
      <alignment vertical="top" wrapText="1"/>
    </xf>
    <xf numFmtId="4" fontId="2" fillId="2" borderId="0" xfId="0" applyNumberFormat="1" applyFont="1" applyFill="1" applyAlignment="1">
      <alignment horizontal="center" vertical="center"/>
    </xf>
    <xf numFmtId="0" fontId="4" fillId="0"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0" borderId="6" xfId="0" applyFont="1" applyFill="1" applyBorder="1" applyAlignment="1">
      <alignment vertical="center" wrapText="1"/>
    </xf>
    <xf numFmtId="0" fontId="5" fillId="0"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0" fillId="0" borderId="5" xfId="0" applyBorder="1" applyAlignment="1">
      <alignment horizontal="center"/>
    </xf>
    <xf numFmtId="0" fontId="8" fillId="0" borderId="6"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7" fillId="0" borderId="6" xfId="0" applyFont="1" applyBorder="1" applyAlignment="1">
      <alignment vertical="center" wrapText="1"/>
    </xf>
    <xf numFmtId="10" fontId="7" fillId="0" borderId="6" xfId="0" applyNumberFormat="1" applyFont="1" applyBorder="1" applyAlignment="1">
      <alignment horizontal="center" vertical="center" wrapText="1"/>
    </xf>
    <xf numFmtId="0" fontId="2" fillId="0" borderId="7" xfId="0"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10" fontId="5" fillId="2" borderId="4" xfId="0" applyNumberFormat="1" applyFont="1" applyFill="1" applyBorder="1" applyAlignment="1">
      <alignment horizontal="center" vertical="center" wrapText="1"/>
    </xf>
    <xf numFmtId="10" fontId="5" fillId="2" borderId="6"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xf>
    <xf numFmtId="165" fontId="4" fillId="0" borderId="6" xfId="0" applyNumberFormat="1" applyFont="1" applyFill="1" applyBorder="1" applyAlignment="1">
      <alignment horizontal="center" vertical="center" wrapText="1"/>
    </xf>
    <xf numFmtId="0" fontId="6" fillId="0" borderId="4" xfId="0" applyFont="1" applyFill="1" applyBorder="1" applyAlignment="1">
      <alignment horizontal="center" vertical="center" textRotation="255" wrapText="1"/>
    </xf>
    <xf numFmtId="0" fontId="2" fillId="2" borderId="4" xfId="0" applyFont="1" applyFill="1" applyBorder="1" applyAlignment="1">
      <alignment horizontal="center" vertical="center"/>
    </xf>
    <xf numFmtId="0" fontId="6" fillId="0" borderId="6" xfId="0" applyFont="1" applyFill="1" applyBorder="1" applyAlignment="1">
      <alignment horizontal="center" vertical="center" textRotation="255" wrapText="1"/>
    </xf>
    <xf numFmtId="0" fontId="2" fillId="2" borderId="13" xfId="0" applyFont="1" applyFill="1" applyBorder="1" applyAlignment="1">
      <alignment horizontal="center" vertical="center"/>
    </xf>
    <xf numFmtId="0" fontId="2" fillId="0" borderId="7" xfId="0"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8" fontId="4" fillId="2" borderId="6" xfId="0"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4" fillId="2" borderId="6"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8" fontId="5"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10" fontId="7"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0" fillId="0" borderId="0" xfId="0" applyFont="1" applyAlignment="1">
      <alignment horizontal="center"/>
    </xf>
    <xf numFmtId="0" fontId="9" fillId="0" borderId="0" xfId="0" applyFont="1" applyAlignment="1">
      <alignment horizontal="center"/>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6"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5" fillId="0" borderId="6" xfId="0" applyNumberFormat="1" applyFont="1" applyFill="1" applyBorder="1" applyAlignment="1">
      <alignment vertical="center" wrapText="1"/>
    </xf>
    <xf numFmtId="14" fontId="5" fillId="0" borderId="6" xfId="0" applyNumberFormat="1" applyFont="1" applyFill="1" applyBorder="1" applyAlignment="1">
      <alignment vertical="center"/>
    </xf>
    <xf numFmtId="14" fontId="5"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xf>
    <xf numFmtId="14" fontId="4" fillId="0" borderId="6"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tabSelected="1" topLeftCell="A13" zoomScale="69" zoomScaleNormal="69" workbookViewId="0">
      <selection activeCell="AA10" sqref="AA10"/>
    </sheetView>
  </sheetViews>
  <sheetFormatPr baseColWidth="10" defaultRowHeight="15" x14ac:dyDescent="0.25"/>
  <cols>
    <col min="2" max="2" width="10.85546875" customWidth="1"/>
    <col min="3" max="3" width="21.140625" customWidth="1"/>
    <col min="4" max="4" width="48" customWidth="1"/>
    <col min="5" max="5" width="16.28515625" customWidth="1"/>
    <col min="6" max="7" width="19.5703125" customWidth="1"/>
    <col min="8" max="8" width="15" customWidth="1"/>
    <col min="9" max="9" width="16" customWidth="1"/>
    <col min="10" max="10" width="15.7109375" customWidth="1"/>
    <col min="11" max="11" width="14.42578125" customWidth="1"/>
    <col min="12" max="12" width="17.42578125" customWidth="1"/>
    <col min="14" max="14" width="14.28515625" customWidth="1"/>
    <col min="15" max="15" width="13.5703125" customWidth="1"/>
    <col min="16" max="16" width="13.42578125" customWidth="1"/>
    <col min="17" max="17" width="13.85546875" customWidth="1"/>
    <col min="18" max="18" width="13.7109375" customWidth="1"/>
    <col min="20" max="20" width="18.7109375" customWidth="1"/>
    <col min="21" max="21" width="35" customWidth="1"/>
    <col min="22" max="22" width="12.42578125" customWidth="1"/>
  </cols>
  <sheetData>
    <row r="2" spans="1:22" ht="21" x14ac:dyDescent="0.35">
      <c r="A2" s="74" t="s">
        <v>128</v>
      </c>
      <c r="B2" s="74"/>
      <c r="C2" s="74"/>
      <c r="D2" s="74"/>
      <c r="E2" s="74"/>
      <c r="F2" s="74"/>
      <c r="G2" s="74"/>
      <c r="H2" s="74"/>
      <c r="I2" s="74"/>
      <c r="J2" s="74"/>
      <c r="K2" s="74"/>
      <c r="L2" s="74"/>
      <c r="M2" s="74"/>
      <c r="N2" s="74"/>
      <c r="O2" s="74"/>
      <c r="P2" s="74"/>
      <c r="Q2" s="74"/>
      <c r="R2" s="74"/>
      <c r="S2" s="74"/>
      <c r="T2" s="74"/>
      <c r="U2" s="74"/>
    </row>
    <row r="3" spans="1:22" ht="18.75" x14ac:dyDescent="0.3">
      <c r="A3" s="75" t="s">
        <v>129</v>
      </c>
      <c r="B3" s="75"/>
      <c r="C3" s="75"/>
      <c r="D3" s="75"/>
      <c r="E3" s="75"/>
      <c r="F3" s="75"/>
      <c r="G3" s="75"/>
      <c r="H3" s="75"/>
      <c r="I3" s="75"/>
      <c r="J3" s="75"/>
      <c r="K3" s="75"/>
      <c r="L3" s="75"/>
      <c r="M3" s="75"/>
      <c r="N3" s="75"/>
      <c r="O3" s="75"/>
      <c r="P3" s="75"/>
      <c r="Q3" s="75"/>
      <c r="R3" s="75"/>
      <c r="S3" s="75"/>
      <c r="T3" s="75"/>
      <c r="U3" s="75"/>
    </row>
    <row r="4" spans="1:22" ht="18.75" x14ac:dyDescent="0.3">
      <c r="A4" s="75" t="s">
        <v>130</v>
      </c>
      <c r="B4" s="75"/>
      <c r="C4" s="75"/>
      <c r="D4" s="75"/>
      <c r="E4" s="75"/>
      <c r="F4" s="75"/>
      <c r="G4" s="75"/>
      <c r="H4" s="75"/>
      <c r="I4" s="75"/>
      <c r="J4" s="75"/>
      <c r="K4" s="75"/>
      <c r="L4" s="75"/>
      <c r="M4" s="75"/>
      <c r="N4" s="75"/>
      <c r="O4" s="75"/>
      <c r="P4" s="75"/>
      <c r="Q4" s="75"/>
      <c r="R4" s="75"/>
      <c r="S4" s="75"/>
      <c r="T4" s="75"/>
      <c r="U4" s="75"/>
    </row>
    <row r="5" spans="1:22" ht="15.75" thickBot="1" x14ac:dyDescent="0.3"/>
    <row r="6" spans="1:22" ht="38.25" customHeight="1" x14ac:dyDescent="0.25">
      <c r="A6" s="63" t="s">
        <v>5</v>
      </c>
      <c r="B6" s="31"/>
      <c r="C6" s="63" t="s">
        <v>4</v>
      </c>
      <c r="D6" s="67" t="s">
        <v>131</v>
      </c>
      <c r="E6" s="67" t="s">
        <v>6</v>
      </c>
      <c r="F6" s="69" t="s">
        <v>7</v>
      </c>
      <c r="G6" s="67" t="s">
        <v>8</v>
      </c>
      <c r="H6" s="76" t="s">
        <v>10</v>
      </c>
      <c r="I6" s="77"/>
      <c r="J6" s="78"/>
      <c r="K6" s="76" t="s">
        <v>12</v>
      </c>
      <c r="L6" s="77"/>
      <c r="M6" s="78"/>
      <c r="N6" s="76" t="s">
        <v>15</v>
      </c>
      <c r="O6" s="77"/>
      <c r="P6" s="78"/>
      <c r="Q6" s="79" t="s">
        <v>18</v>
      </c>
      <c r="R6" s="80"/>
      <c r="S6" s="72" t="s">
        <v>21</v>
      </c>
      <c r="T6" s="81"/>
      <c r="U6" s="72" t="s">
        <v>22</v>
      </c>
      <c r="V6" s="73"/>
    </row>
    <row r="7" spans="1:22" ht="51" x14ac:dyDescent="0.25">
      <c r="A7" s="64"/>
      <c r="B7" s="32"/>
      <c r="C7" s="64"/>
      <c r="D7" s="68"/>
      <c r="E7" s="68"/>
      <c r="F7" s="69"/>
      <c r="G7" s="68"/>
      <c r="H7" s="29" t="s">
        <v>9</v>
      </c>
      <c r="I7" s="29" t="s">
        <v>94</v>
      </c>
      <c r="J7" s="29" t="s">
        <v>11</v>
      </c>
      <c r="K7" s="29" t="s">
        <v>13</v>
      </c>
      <c r="L7" s="30" t="s">
        <v>29</v>
      </c>
      <c r="M7" s="30" t="s">
        <v>14</v>
      </c>
      <c r="N7" s="29" t="s">
        <v>16</v>
      </c>
      <c r="O7" s="29" t="s">
        <v>92</v>
      </c>
      <c r="P7" s="29" t="s">
        <v>17</v>
      </c>
      <c r="Q7" s="35" t="s">
        <v>19</v>
      </c>
      <c r="R7" s="35" t="s">
        <v>20</v>
      </c>
      <c r="S7" s="65"/>
      <c r="T7" s="66"/>
      <c r="U7" s="65"/>
      <c r="V7" s="66"/>
    </row>
    <row r="8" spans="1:22" ht="177.75" customHeight="1" x14ac:dyDescent="0.25">
      <c r="A8" s="19">
        <v>1</v>
      </c>
      <c r="B8" s="48">
        <v>201357</v>
      </c>
      <c r="C8" s="41" t="s">
        <v>23</v>
      </c>
      <c r="D8" s="37" t="s">
        <v>59</v>
      </c>
      <c r="E8" s="38" t="s">
        <v>24</v>
      </c>
      <c r="F8" s="70" t="s">
        <v>25</v>
      </c>
      <c r="G8" s="71" t="s">
        <v>26</v>
      </c>
      <c r="H8" s="39" t="s">
        <v>27</v>
      </c>
      <c r="I8" s="39" t="s">
        <v>28</v>
      </c>
      <c r="J8" s="53">
        <v>6658995.1500000004</v>
      </c>
      <c r="K8" s="53">
        <v>6225101.8300000001</v>
      </c>
      <c r="L8" s="42">
        <f>J8-K8</f>
        <v>433893.3200000003</v>
      </c>
      <c r="M8" s="40">
        <f>L8/J8</f>
        <v>6.5158978228119044E-2</v>
      </c>
      <c r="N8" s="40">
        <v>1</v>
      </c>
      <c r="O8" s="40">
        <v>1.2122999999999999</v>
      </c>
      <c r="P8" s="40">
        <f>N8-O8</f>
        <v>-0.21229999999999993</v>
      </c>
      <c r="Q8" s="82">
        <v>41892</v>
      </c>
      <c r="R8" s="82">
        <v>43353</v>
      </c>
      <c r="S8" s="40" t="s">
        <v>30</v>
      </c>
      <c r="T8" s="40" t="s">
        <v>31</v>
      </c>
      <c r="U8" s="40" t="s">
        <v>132</v>
      </c>
      <c r="V8" s="36"/>
    </row>
    <row r="9" spans="1:22" ht="100.5" customHeight="1" x14ac:dyDescent="0.25">
      <c r="A9" s="25">
        <v>2</v>
      </c>
      <c r="B9" s="48">
        <v>250071</v>
      </c>
      <c r="C9" s="26" t="s">
        <v>32</v>
      </c>
      <c r="D9" s="27" t="s">
        <v>60</v>
      </c>
      <c r="E9" s="27" t="s">
        <v>33</v>
      </c>
      <c r="F9" s="62" t="s">
        <v>125</v>
      </c>
      <c r="G9" s="60" t="s">
        <v>34</v>
      </c>
      <c r="H9" s="60" t="s">
        <v>35</v>
      </c>
      <c r="I9" s="53">
        <v>1007014.71</v>
      </c>
      <c r="J9" s="53">
        <v>1210067.8</v>
      </c>
      <c r="K9" s="53">
        <v>1106542.95</v>
      </c>
      <c r="L9" s="42">
        <f>J9-K9</f>
        <v>103524.85000000009</v>
      </c>
      <c r="M9" s="40">
        <f>L9/J9</f>
        <v>8.5552933480256305E-2</v>
      </c>
      <c r="N9" s="40">
        <v>1</v>
      </c>
      <c r="O9" s="44">
        <v>0.82150000000000001</v>
      </c>
      <c r="P9" s="40">
        <f t="shared" ref="P9:P23" si="0">N9-O9</f>
        <v>0.17849999999999999</v>
      </c>
      <c r="Q9" s="83">
        <v>42552</v>
      </c>
      <c r="R9" s="84">
        <v>43372</v>
      </c>
      <c r="S9" s="45" t="s">
        <v>36</v>
      </c>
      <c r="T9" s="44" t="s">
        <v>37</v>
      </c>
      <c r="U9" s="44" t="s">
        <v>38</v>
      </c>
      <c r="V9" s="36"/>
    </row>
    <row r="10" spans="1:22" ht="100.5" customHeight="1" x14ac:dyDescent="0.25">
      <c r="A10" s="47">
        <v>3</v>
      </c>
      <c r="B10" s="48">
        <v>231492</v>
      </c>
      <c r="C10" s="27" t="s">
        <v>39</v>
      </c>
      <c r="D10" s="27" t="s">
        <v>61</v>
      </c>
      <c r="E10" s="18" t="s">
        <v>33</v>
      </c>
      <c r="F10" s="17" t="s">
        <v>40</v>
      </c>
      <c r="G10" s="52" t="s">
        <v>41</v>
      </c>
      <c r="H10" s="53">
        <v>2281621.48</v>
      </c>
      <c r="I10" s="56" t="s">
        <v>119</v>
      </c>
      <c r="J10" s="56" t="s">
        <v>118</v>
      </c>
      <c r="K10" s="54">
        <v>4398165.43</v>
      </c>
      <c r="L10" s="59" t="s">
        <v>42</v>
      </c>
      <c r="M10" s="61">
        <v>0.27410000000000001</v>
      </c>
      <c r="N10" s="61">
        <v>1</v>
      </c>
      <c r="O10" s="43">
        <v>0.81989999999999996</v>
      </c>
      <c r="P10" s="61">
        <f t="shared" si="0"/>
        <v>0.18010000000000004</v>
      </c>
      <c r="Q10" s="85">
        <v>42590</v>
      </c>
      <c r="R10" s="85">
        <v>43464</v>
      </c>
      <c r="S10" s="45" t="s">
        <v>36</v>
      </c>
      <c r="T10" s="44" t="s">
        <v>37</v>
      </c>
      <c r="U10" s="44" t="s">
        <v>103</v>
      </c>
      <c r="V10" s="36"/>
    </row>
    <row r="11" spans="1:22" ht="64.5" customHeight="1" x14ac:dyDescent="0.25">
      <c r="A11" s="47">
        <v>4</v>
      </c>
      <c r="B11" s="48">
        <v>230676</v>
      </c>
      <c r="C11" s="27" t="s">
        <v>39</v>
      </c>
      <c r="D11" s="27" t="s">
        <v>62</v>
      </c>
      <c r="E11" s="18" t="s">
        <v>33</v>
      </c>
      <c r="F11" s="52" t="s">
        <v>43</v>
      </c>
      <c r="G11" s="52" t="s">
        <v>44</v>
      </c>
      <c r="H11" s="56" t="s">
        <v>45</v>
      </c>
      <c r="I11" s="53">
        <v>9037303.4900000002</v>
      </c>
      <c r="J11" s="53">
        <v>9299301.8300000001</v>
      </c>
      <c r="K11" s="54">
        <v>4480620.12</v>
      </c>
      <c r="L11" s="42">
        <f>J11-K11</f>
        <v>4818681.71</v>
      </c>
      <c r="M11" s="40">
        <f t="shared" ref="M11:M23" si="1">L11/J11</f>
        <v>0.51817671886449568</v>
      </c>
      <c r="N11" s="40">
        <v>1</v>
      </c>
      <c r="O11" s="55">
        <v>0.33710000000000001</v>
      </c>
      <c r="P11" s="40">
        <f t="shared" si="0"/>
        <v>0.66290000000000004</v>
      </c>
      <c r="Q11" s="85">
        <v>42887</v>
      </c>
      <c r="R11" s="86">
        <v>43426</v>
      </c>
      <c r="S11" s="34" t="s">
        <v>30</v>
      </c>
      <c r="T11" s="44" t="s">
        <v>31</v>
      </c>
      <c r="U11" s="18" t="s">
        <v>90</v>
      </c>
      <c r="V11" s="36"/>
    </row>
    <row r="12" spans="1:22" ht="71.25" customHeight="1" x14ac:dyDescent="0.25">
      <c r="A12" s="47">
        <v>5</v>
      </c>
      <c r="B12" s="48">
        <v>238474</v>
      </c>
      <c r="C12" s="27" t="s">
        <v>88</v>
      </c>
      <c r="D12" s="27" t="s">
        <v>55</v>
      </c>
      <c r="E12" s="18" t="s">
        <v>33</v>
      </c>
      <c r="F12" s="52" t="s">
        <v>97</v>
      </c>
      <c r="G12" s="52" t="s">
        <v>46</v>
      </c>
      <c r="H12" s="53">
        <v>9843747.9900000002</v>
      </c>
      <c r="I12" s="53">
        <v>10673372.99</v>
      </c>
      <c r="J12" s="53">
        <v>12933872.630000001</v>
      </c>
      <c r="K12" s="54">
        <v>8370970.2199999997</v>
      </c>
      <c r="L12" s="42">
        <f>J12-K12</f>
        <v>4562902.4100000011</v>
      </c>
      <c r="M12" s="40">
        <f t="shared" si="1"/>
        <v>0.35278702214960661</v>
      </c>
      <c r="N12" s="40">
        <v>1</v>
      </c>
      <c r="O12" s="55">
        <v>0.71940000000000004</v>
      </c>
      <c r="P12" s="40">
        <f t="shared" si="0"/>
        <v>0.28059999999999996</v>
      </c>
      <c r="Q12" s="85">
        <v>42877</v>
      </c>
      <c r="R12" s="86">
        <v>43511</v>
      </c>
      <c r="S12" s="34" t="s">
        <v>36</v>
      </c>
      <c r="T12" s="44" t="s">
        <v>37</v>
      </c>
      <c r="U12" s="18" t="s">
        <v>91</v>
      </c>
    </row>
    <row r="13" spans="1:22" ht="121.5" customHeight="1" x14ac:dyDescent="0.25">
      <c r="A13" s="49">
        <v>6</v>
      </c>
      <c r="B13" s="48">
        <v>238474</v>
      </c>
      <c r="C13" s="41" t="s">
        <v>23</v>
      </c>
      <c r="D13" s="27" t="s">
        <v>56</v>
      </c>
      <c r="E13" s="18" t="s">
        <v>33</v>
      </c>
      <c r="F13" s="17" t="s">
        <v>124</v>
      </c>
      <c r="G13" s="52" t="s">
        <v>47</v>
      </c>
      <c r="H13" s="53">
        <v>2868773.68</v>
      </c>
      <c r="I13" s="53">
        <v>3228370.68</v>
      </c>
      <c r="J13" s="53">
        <v>4589344.59</v>
      </c>
      <c r="K13" s="54">
        <v>3612985.67</v>
      </c>
      <c r="L13" s="42">
        <f>J13-K13</f>
        <v>976358.91999999993</v>
      </c>
      <c r="M13" s="40">
        <f t="shared" si="1"/>
        <v>0.21274473965791266</v>
      </c>
      <c r="N13" s="40">
        <v>1</v>
      </c>
      <c r="O13" s="16">
        <v>0.57310000000000005</v>
      </c>
      <c r="P13" s="40">
        <f t="shared" si="0"/>
        <v>0.42689999999999995</v>
      </c>
      <c r="Q13" s="85" t="s">
        <v>89</v>
      </c>
      <c r="R13" s="86">
        <v>43408</v>
      </c>
      <c r="S13" s="24" t="s">
        <v>36</v>
      </c>
      <c r="T13" s="44" t="s">
        <v>95</v>
      </c>
      <c r="U13" s="18" t="s">
        <v>96</v>
      </c>
    </row>
    <row r="14" spans="1:22" ht="141.75" customHeight="1" x14ac:dyDescent="0.25">
      <c r="A14" s="49">
        <v>7</v>
      </c>
      <c r="B14" s="50">
        <v>251237</v>
      </c>
      <c r="C14" s="41" t="s">
        <v>48</v>
      </c>
      <c r="D14" s="27" t="s">
        <v>57</v>
      </c>
      <c r="E14" s="18" t="s">
        <v>33</v>
      </c>
      <c r="F14" s="17" t="s">
        <v>50</v>
      </c>
      <c r="G14" s="17" t="s">
        <v>49</v>
      </c>
      <c r="H14" s="46">
        <v>2984652.07</v>
      </c>
      <c r="I14" s="16" t="s">
        <v>106</v>
      </c>
      <c r="J14" s="46">
        <v>3964653.89</v>
      </c>
      <c r="K14" s="20">
        <v>3942450.14</v>
      </c>
      <c r="L14" s="42">
        <f>J14-K14</f>
        <v>22203.75</v>
      </c>
      <c r="M14" s="40">
        <f t="shared" si="1"/>
        <v>5.6004258167413447E-3</v>
      </c>
      <c r="N14" s="40">
        <v>1</v>
      </c>
      <c r="O14" s="16">
        <v>0.93510000000000004</v>
      </c>
      <c r="P14" s="40">
        <f t="shared" si="0"/>
        <v>6.4899999999999958E-2</v>
      </c>
      <c r="Q14" s="87">
        <v>42857</v>
      </c>
      <c r="R14" s="87">
        <v>43316</v>
      </c>
      <c r="S14" s="33"/>
      <c r="T14" s="44" t="s">
        <v>107</v>
      </c>
      <c r="U14" s="18" t="s">
        <v>108</v>
      </c>
    </row>
    <row r="15" spans="1:22" ht="98.25" customHeight="1" x14ac:dyDescent="0.25">
      <c r="A15" s="49">
        <v>8</v>
      </c>
      <c r="B15" s="50">
        <v>373573</v>
      </c>
      <c r="C15" s="51" t="s">
        <v>51</v>
      </c>
      <c r="D15" s="27" t="s">
        <v>58</v>
      </c>
      <c r="E15" s="18" t="s">
        <v>33</v>
      </c>
      <c r="F15" s="17" t="s">
        <v>53</v>
      </c>
      <c r="G15" s="17" t="s">
        <v>52</v>
      </c>
      <c r="H15" s="46">
        <v>12655148.859999999</v>
      </c>
      <c r="I15" s="46">
        <v>13947956.859999999</v>
      </c>
      <c r="J15" s="46">
        <v>17194046.690000001</v>
      </c>
      <c r="K15" s="20">
        <v>13316638.09</v>
      </c>
      <c r="L15" s="42">
        <f t="shared" ref="L15:L23" si="2">J15-K15</f>
        <v>3877408.6000000015</v>
      </c>
      <c r="M15" s="40">
        <f t="shared" si="1"/>
        <v>0.22550878626234563</v>
      </c>
      <c r="N15" s="40">
        <v>1</v>
      </c>
      <c r="O15" s="16">
        <v>0.94089999999999996</v>
      </c>
      <c r="P15" s="40">
        <f t="shared" si="0"/>
        <v>5.9100000000000041E-2</v>
      </c>
      <c r="Q15" s="87">
        <v>42891</v>
      </c>
      <c r="R15" s="87">
        <v>43526</v>
      </c>
      <c r="S15" s="24" t="s">
        <v>36</v>
      </c>
      <c r="T15" s="44" t="s">
        <v>37</v>
      </c>
      <c r="U15" s="18" t="s">
        <v>93</v>
      </c>
    </row>
    <row r="16" spans="1:22" ht="57.75" customHeight="1" x14ac:dyDescent="0.25">
      <c r="A16" s="49">
        <v>9</v>
      </c>
      <c r="B16" s="50">
        <v>176956</v>
      </c>
      <c r="C16" s="41" t="s">
        <v>54</v>
      </c>
      <c r="D16" s="27" t="s">
        <v>66</v>
      </c>
      <c r="E16" s="18" t="s">
        <v>24</v>
      </c>
      <c r="F16" s="17" t="s">
        <v>63</v>
      </c>
      <c r="G16" s="52" t="s">
        <v>64</v>
      </c>
      <c r="H16" s="53">
        <v>5998913.3099999996</v>
      </c>
      <c r="I16" s="53">
        <v>6533287.3099999996</v>
      </c>
      <c r="J16" s="53">
        <v>6533287.3099999996</v>
      </c>
      <c r="K16" s="54">
        <v>1768601.84</v>
      </c>
      <c r="L16" s="42">
        <f t="shared" si="2"/>
        <v>4764685.47</v>
      </c>
      <c r="M16" s="40">
        <f t="shared" si="1"/>
        <v>0.7292937297747587</v>
      </c>
      <c r="N16" s="40">
        <v>1</v>
      </c>
      <c r="O16" s="16">
        <v>0.23089999999999999</v>
      </c>
      <c r="P16" s="40">
        <f t="shared" si="0"/>
        <v>0.76910000000000001</v>
      </c>
      <c r="Q16" s="87">
        <v>43313</v>
      </c>
      <c r="R16" s="87">
        <v>43492</v>
      </c>
      <c r="S16" s="24" t="s">
        <v>36</v>
      </c>
      <c r="T16" s="24" t="s">
        <v>101</v>
      </c>
      <c r="U16" s="24" t="s">
        <v>105</v>
      </c>
    </row>
    <row r="17" spans="1:21" ht="67.5" customHeight="1" x14ac:dyDescent="0.25">
      <c r="A17" s="50">
        <v>10</v>
      </c>
      <c r="B17" s="50">
        <v>286842</v>
      </c>
      <c r="C17" s="41" t="s">
        <v>51</v>
      </c>
      <c r="D17" s="27" t="s">
        <v>65</v>
      </c>
      <c r="E17" s="18" t="s">
        <v>33</v>
      </c>
      <c r="F17" s="17" t="s">
        <v>67</v>
      </c>
      <c r="G17" s="52" t="s">
        <v>49</v>
      </c>
      <c r="H17" s="53">
        <v>1766521.62</v>
      </c>
      <c r="I17" s="53">
        <v>2127292.12</v>
      </c>
      <c r="J17" s="53">
        <v>2127292.12</v>
      </c>
      <c r="K17" s="54">
        <v>672542.79</v>
      </c>
      <c r="L17" s="42">
        <f t="shared" si="2"/>
        <v>1454749.33</v>
      </c>
      <c r="M17" s="40">
        <f t="shared" si="1"/>
        <v>0.68385028850668617</v>
      </c>
      <c r="N17" s="40">
        <v>1</v>
      </c>
      <c r="O17" s="56">
        <v>0.2092</v>
      </c>
      <c r="P17" s="40">
        <f t="shared" si="0"/>
        <v>0.79079999999999995</v>
      </c>
      <c r="Q17" s="87">
        <v>43332</v>
      </c>
      <c r="R17" s="87">
        <v>43511</v>
      </c>
      <c r="S17" s="24" t="s">
        <v>36</v>
      </c>
      <c r="T17" s="24" t="s">
        <v>101</v>
      </c>
      <c r="U17" s="24" t="s">
        <v>102</v>
      </c>
    </row>
    <row r="18" spans="1:21" ht="51" x14ac:dyDescent="0.25">
      <c r="A18" s="50">
        <v>11</v>
      </c>
      <c r="B18" s="50">
        <v>234777</v>
      </c>
      <c r="C18" s="27" t="s">
        <v>68</v>
      </c>
      <c r="D18" s="27" t="s">
        <v>69</v>
      </c>
      <c r="E18" s="18" t="s">
        <v>24</v>
      </c>
      <c r="F18" s="17" t="s">
        <v>70</v>
      </c>
      <c r="G18" s="52" t="s">
        <v>123</v>
      </c>
      <c r="H18" s="53">
        <v>1909250.81</v>
      </c>
      <c r="I18" s="56" t="s">
        <v>104</v>
      </c>
      <c r="J18" s="53">
        <v>2139375.81</v>
      </c>
      <c r="K18" s="54">
        <v>81176.67</v>
      </c>
      <c r="L18" s="42">
        <f t="shared" si="2"/>
        <v>2058199.1400000001</v>
      </c>
      <c r="M18" s="40">
        <f t="shared" si="1"/>
        <v>0.9620559091953087</v>
      </c>
      <c r="N18" s="40">
        <v>1</v>
      </c>
      <c r="O18" s="16">
        <v>1.09E-2</v>
      </c>
      <c r="P18" s="40">
        <f t="shared" si="0"/>
        <v>0.98909999999999998</v>
      </c>
      <c r="Q18" s="87">
        <v>43448</v>
      </c>
      <c r="R18" s="87">
        <v>43567</v>
      </c>
      <c r="S18" s="24" t="s">
        <v>36</v>
      </c>
      <c r="T18" s="33" t="s">
        <v>101</v>
      </c>
      <c r="U18" s="24" t="s">
        <v>105</v>
      </c>
    </row>
    <row r="19" spans="1:21" ht="77.25" customHeight="1" x14ac:dyDescent="0.25">
      <c r="A19" s="50">
        <v>12</v>
      </c>
      <c r="B19" s="50">
        <v>372239</v>
      </c>
      <c r="C19" s="27" t="s">
        <v>71</v>
      </c>
      <c r="D19" s="27" t="s">
        <v>75</v>
      </c>
      <c r="E19" s="18" t="s">
        <v>33</v>
      </c>
      <c r="F19" s="17" t="s">
        <v>72</v>
      </c>
      <c r="G19" s="17" t="s">
        <v>73</v>
      </c>
      <c r="H19" s="53">
        <v>11878232.720000001</v>
      </c>
      <c r="I19" s="56" t="s">
        <v>98</v>
      </c>
      <c r="J19" s="53">
        <v>13078266.720000001</v>
      </c>
      <c r="K19" s="54">
        <v>1878980.3</v>
      </c>
      <c r="L19" s="42">
        <f t="shared" si="2"/>
        <v>11199286.42</v>
      </c>
      <c r="M19" s="40">
        <f t="shared" si="1"/>
        <v>0.85632803335272545</v>
      </c>
      <c r="N19" s="40">
        <v>1</v>
      </c>
      <c r="O19" s="56">
        <v>0.1191</v>
      </c>
      <c r="P19" s="40">
        <f t="shared" si="0"/>
        <v>0.88090000000000002</v>
      </c>
      <c r="Q19" s="87">
        <v>43319</v>
      </c>
      <c r="R19" s="87">
        <v>43558</v>
      </c>
      <c r="S19" s="24" t="s">
        <v>36</v>
      </c>
      <c r="T19" s="24" t="s">
        <v>99</v>
      </c>
      <c r="U19" s="24" t="s">
        <v>100</v>
      </c>
    </row>
    <row r="20" spans="1:21" ht="57" x14ac:dyDescent="0.25">
      <c r="A20" s="50">
        <v>13</v>
      </c>
      <c r="B20" s="50">
        <v>190917</v>
      </c>
      <c r="C20" s="41" t="s">
        <v>54</v>
      </c>
      <c r="D20" s="27" t="s">
        <v>74</v>
      </c>
      <c r="E20" s="18" t="s">
        <v>33</v>
      </c>
      <c r="F20" s="17" t="s">
        <v>76</v>
      </c>
      <c r="G20" s="52" t="s">
        <v>77</v>
      </c>
      <c r="H20" s="53">
        <v>5342657.6399999997</v>
      </c>
      <c r="I20" s="56" t="s">
        <v>109</v>
      </c>
      <c r="J20" s="53">
        <v>6954369.4699999997</v>
      </c>
      <c r="K20" s="54">
        <v>6471897.25</v>
      </c>
      <c r="L20" s="42">
        <f t="shared" si="2"/>
        <v>482472.21999999974</v>
      </c>
      <c r="M20" s="40">
        <f t="shared" si="1"/>
        <v>6.9376846036338036E-2</v>
      </c>
      <c r="N20" s="40">
        <v>1</v>
      </c>
      <c r="O20" s="16">
        <v>0.89400000000000002</v>
      </c>
      <c r="P20" s="40">
        <f t="shared" si="0"/>
        <v>0.10599999999999998</v>
      </c>
      <c r="Q20" s="87">
        <v>41582</v>
      </c>
      <c r="R20" s="87">
        <v>43454</v>
      </c>
      <c r="S20" s="24" t="s">
        <v>111</v>
      </c>
      <c r="T20" s="33" t="s">
        <v>110</v>
      </c>
      <c r="U20" s="24" t="s">
        <v>110</v>
      </c>
    </row>
    <row r="21" spans="1:21" ht="38.25" x14ac:dyDescent="0.25">
      <c r="A21" s="50">
        <v>14</v>
      </c>
      <c r="B21" s="50">
        <v>142357</v>
      </c>
      <c r="C21" s="41" t="s">
        <v>54</v>
      </c>
      <c r="D21" s="27" t="s">
        <v>78</v>
      </c>
      <c r="E21" s="28" t="s">
        <v>33</v>
      </c>
      <c r="F21" s="52" t="s">
        <v>79</v>
      </c>
      <c r="G21" s="52" t="s">
        <v>80</v>
      </c>
      <c r="H21" s="53">
        <v>8783110.1300000008</v>
      </c>
      <c r="I21" s="58">
        <v>9729942.2699999996</v>
      </c>
      <c r="J21" s="46">
        <v>10723215.560000001</v>
      </c>
      <c r="K21" s="20">
        <v>10603109.939999999</v>
      </c>
      <c r="L21" s="42">
        <f t="shared" si="2"/>
        <v>120105.62000000104</v>
      </c>
      <c r="M21" s="40">
        <f t="shared" si="1"/>
        <v>1.1200522765579939E-2</v>
      </c>
      <c r="N21" s="40">
        <v>1</v>
      </c>
      <c r="O21" s="24">
        <v>99.89</v>
      </c>
      <c r="P21" s="40">
        <f t="shared" si="0"/>
        <v>-98.89</v>
      </c>
      <c r="Q21" s="87">
        <v>42917</v>
      </c>
      <c r="R21" s="87">
        <v>42694</v>
      </c>
      <c r="T21" s="33" t="s">
        <v>110</v>
      </c>
      <c r="U21" s="24" t="s">
        <v>110</v>
      </c>
    </row>
    <row r="22" spans="1:21" ht="129.75" customHeight="1" x14ac:dyDescent="0.25">
      <c r="A22" s="50">
        <v>15</v>
      </c>
      <c r="B22" s="50">
        <v>303483</v>
      </c>
      <c r="C22" s="41" t="s">
        <v>48</v>
      </c>
      <c r="D22" s="27" t="s">
        <v>81</v>
      </c>
      <c r="E22" s="18" t="s">
        <v>33</v>
      </c>
      <c r="F22" s="17" t="s">
        <v>82</v>
      </c>
      <c r="G22" s="17"/>
      <c r="H22" s="46">
        <v>1603656.44</v>
      </c>
      <c r="I22" s="57" t="s">
        <v>112</v>
      </c>
      <c r="J22" s="20">
        <v>2237804.04</v>
      </c>
      <c r="K22" s="20">
        <v>2185545.81</v>
      </c>
      <c r="L22" s="42">
        <f t="shared" si="2"/>
        <v>52258.229999999981</v>
      </c>
      <c r="M22" s="40">
        <f t="shared" si="1"/>
        <v>2.3352460298534442E-2</v>
      </c>
      <c r="N22" s="40">
        <v>1</v>
      </c>
      <c r="O22" s="16">
        <v>0.97709999999999997</v>
      </c>
      <c r="P22" s="40">
        <f t="shared" si="0"/>
        <v>2.2900000000000031E-2</v>
      </c>
      <c r="Q22" s="87">
        <v>42258</v>
      </c>
      <c r="R22" s="87">
        <v>42666</v>
      </c>
      <c r="S22" s="33"/>
      <c r="T22" s="33" t="s">
        <v>113</v>
      </c>
      <c r="U22" s="24" t="s">
        <v>114</v>
      </c>
    </row>
    <row r="23" spans="1:21" ht="60.75" customHeight="1" x14ac:dyDescent="0.25">
      <c r="A23" s="50">
        <v>16</v>
      </c>
      <c r="B23" s="50" t="s">
        <v>83</v>
      </c>
      <c r="C23" s="41" t="s">
        <v>54</v>
      </c>
      <c r="D23" s="27" t="s">
        <v>84</v>
      </c>
      <c r="E23" s="28" t="s">
        <v>85</v>
      </c>
      <c r="F23" s="17"/>
      <c r="G23" s="52"/>
      <c r="H23" s="53">
        <v>937365.82</v>
      </c>
      <c r="I23" s="56" t="s">
        <v>115</v>
      </c>
      <c r="J23" s="53">
        <v>1235926.82</v>
      </c>
      <c r="K23" s="54">
        <v>0</v>
      </c>
      <c r="L23" s="42">
        <f t="shared" si="2"/>
        <v>1235926.82</v>
      </c>
      <c r="M23" s="40">
        <f t="shared" si="1"/>
        <v>1</v>
      </c>
      <c r="N23" s="40">
        <v>1</v>
      </c>
      <c r="O23" s="24">
        <v>0</v>
      </c>
      <c r="P23" s="40">
        <f t="shared" si="0"/>
        <v>1</v>
      </c>
      <c r="Q23" s="33"/>
      <c r="R23" s="33"/>
      <c r="S23" s="33"/>
      <c r="T23" s="33"/>
      <c r="U23" s="24" t="s">
        <v>126</v>
      </c>
    </row>
    <row r="24" spans="1:21" ht="57.75" customHeight="1" x14ac:dyDescent="0.25">
      <c r="A24" s="50">
        <v>17</v>
      </c>
      <c r="B24" s="50" t="s">
        <v>83</v>
      </c>
      <c r="C24" s="41" t="s">
        <v>48</v>
      </c>
      <c r="D24" s="27" t="s">
        <v>86</v>
      </c>
      <c r="E24" s="18" t="s">
        <v>85</v>
      </c>
      <c r="F24" s="17" t="s">
        <v>82</v>
      </c>
      <c r="G24" s="17"/>
      <c r="H24" s="46" t="s">
        <v>87</v>
      </c>
      <c r="I24" s="16" t="s">
        <v>116</v>
      </c>
      <c r="J24" s="46">
        <v>50763.99</v>
      </c>
      <c r="K24" s="20">
        <v>0</v>
      </c>
      <c r="L24" s="42">
        <f t="shared" ref="L24:L25" si="3">J24-K24</f>
        <v>50763.99</v>
      </c>
      <c r="M24" s="40">
        <f t="shared" ref="M24:M25" si="4">L24/J24</f>
        <v>1</v>
      </c>
      <c r="N24" s="40">
        <v>1</v>
      </c>
      <c r="O24" s="24">
        <v>0</v>
      </c>
      <c r="P24" s="40">
        <f t="shared" ref="P24" si="5">N24-O24</f>
        <v>1</v>
      </c>
      <c r="Q24" s="33"/>
      <c r="R24" s="33"/>
      <c r="S24" s="33"/>
      <c r="T24" s="33"/>
      <c r="U24" s="24" t="s">
        <v>117</v>
      </c>
    </row>
    <row r="25" spans="1:21" ht="63.75" x14ac:dyDescent="0.25">
      <c r="A25" s="50">
        <v>18</v>
      </c>
      <c r="B25" s="50" t="s">
        <v>83</v>
      </c>
      <c r="C25" s="41" t="s">
        <v>121</v>
      </c>
      <c r="D25" s="28" t="s">
        <v>120</v>
      </c>
      <c r="E25" s="18" t="s">
        <v>33</v>
      </c>
      <c r="F25" s="17" t="s">
        <v>122</v>
      </c>
      <c r="G25" s="17" t="s">
        <v>73</v>
      </c>
      <c r="H25" s="46">
        <v>107678.73</v>
      </c>
      <c r="I25" s="46">
        <v>129169</v>
      </c>
      <c r="J25" s="46">
        <v>585657.87</v>
      </c>
      <c r="K25" s="20">
        <v>140948.13</v>
      </c>
      <c r="L25" s="42">
        <f t="shared" si="3"/>
        <v>444709.74</v>
      </c>
      <c r="M25" s="40">
        <f t="shared" si="4"/>
        <v>0.75933367035603905</v>
      </c>
      <c r="N25" s="40">
        <v>1</v>
      </c>
      <c r="O25" s="16">
        <v>0.4289</v>
      </c>
      <c r="P25" s="40">
        <f>N25-O25</f>
        <v>0.57109999999999994</v>
      </c>
      <c r="Q25" s="87">
        <v>43348</v>
      </c>
      <c r="R25" s="87">
        <v>43166</v>
      </c>
      <c r="S25" s="24" t="s">
        <v>30</v>
      </c>
      <c r="T25" s="33" t="s">
        <v>31</v>
      </c>
      <c r="U25" s="24" t="s">
        <v>127</v>
      </c>
    </row>
    <row r="26" spans="1:21" x14ac:dyDescent="0.25">
      <c r="A26" s="15" t="s">
        <v>3</v>
      </c>
      <c r="B26" s="15"/>
      <c r="C26" s="14"/>
      <c r="D26" s="14"/>
      <c r="E26" s="14"/>
      <c r="F26" s="14"/>
      <c r="G26" s="22"/>
      <c r="H26" s="22"/>
      <c r="I26" s="14"/>
      <c r="J26" s="14"/>
      <c r="K26" s="8"/>
      <c r="L26" s="11"/>
      <c r="M26" s="23"/>
      <c r="N26" s="21"/>
      <c r="O26" s="13"/>
      <c r="P26" s="7"/>
      <c r="Q26" s="7"/>
      <c r="R26" s="7"/>
      <c r="S26" s="7"/>
      <c r="T26" s="7"/>
      <c r="U26" s="7"/>
    </row>
    <row r="27" spans="1:21" x14ac:dyDescent="0.25">
      <c r="A27" s="10" t="s">
        <v>2</v>
      </c>
      <c r="B27" s="10"/>
      <c r="C27" s="9"/>
      <c r="D27" s="9"/>
      <c r="E27" s="9"/>
      <c r="F27" s="9"/>
      <c r="G27" s="9"/>
      <c r="H27" s="9"/>
      <c r="I27" s="9"/>
      <c r="J27" s="12"/>
      <c r="K27" s="8"/>
      <c r="L27" s="8"/>
      <c r="M27" s="21"/>
      <c r="N27" s="8"/>
      <c r="O27" s="8"/>
      <c r="P27" s="7"/>
      <c r="Q27" s="7"/>
      <c r="R27" s="7"/>
      <c r="S27" s="7"/>
      <c r="T27" s="7"/>
      <c r="U27" s="7"/>
    </row>
    <row r="28" spans="1:21" x14ac:dyDescent="0.25">
      <c r="A28" s="10" t="s">
        <v>1</v>
      </c>
      <c r="B28" s="10"/>
      <c r="C28" s="9"/>
      <c r="D28" s="9"/>
      <c r="E28" s="9"/>
      <c r="F28" s="9"/>
      <c r="G28" s="9"/>
      <c r="H28" s="9"/>
      <c r="I28" s="9"/>
      <c r="J28" s="9"/>
      <c r="K28" s="8"/>
      <c r="L28" s="8"/>
      <c r="M28" s="8"/>
      <c r="N28" s="8"/>
      <c r="O28" s="11"/>
      <c r="P28" s="7"/>
      <c r="Q28" s="7"/>
      <c r="R28" s="7"/>
      <c r="S28" s="7"/>
      <c r="T28" s="7"/>
      <c r="U28" s="7"/>
    </row>
    <row r="29" spans="1:21" x14ac:dyDescent="0.25">
      <c r="A29" s="10" t="s">
        <v>0</v>
      </c>
      <c r="B29" s="10"/>
      <c r="C29" s="9"/>
      <c r="D29" s="9"/>
      <c r="E29" s="9"/>
      <c r="F29" s="9"/>
      <c r="G29" s="9"/>
      <c r="H29" s="9"/>
      <c r="I29" s="9"/>
      <c r="J29" s="9"/>
      <c r="K29" s="8"/>
      <c r="L29" s="8"/>
      <c r="M29" s="8"/>
      <c r="N29" s="8"/>
      <c r="O29" s="8"/>
      <c r="P29" s="7"/>
      <c r="Q29" s="7"/>
      <c r="R29" s="7"/>
      <c r="S29" s="7"/>
      <c r="T29" s="7"/>
      <c r="U29" s="7"/>
    </row>
    <row r="31" spans="1:21" x14ac:dyDescent="0.25">
      <c r="H31" s="1"/>
      <c r="M31" s="1"/>
    </row>
    <row r="32" spans="1:21" x14ac:dyDescent="0.25">
      <c r="J32" s="6"/>
      <c r="L32" s="5"/>
      <c r="M32" s="4"/>
    </row>
    <row r="33" spans="6:15" x14ac:dyDescent="0.25">
      <c r="F33" s="3"/>
      <c r="G33" s="3"/>
      <c r="M33" s="1"/>
    </row>
    <row r="34" spans="6:15" x14ac:dyDescent="0.25">
      <c r="L34" s="1"/>
    </row>
    <row r="35" spans="6:15" x14ac:dyDescent="0.25">
      <c r="O35" s="2"/>
    </row>
    <row r="36" spans="6:15" x14ac:dyDescent="0.25">
      <c r="M36" s="1"/>
    </row>
  </sheetData>
  <mergeCells count="9">
    <mergeCell ref="U6:V6"/>
    <mergeCell ref="A2:U2"/>
    <mergeCell ref="A3:U3"/>
    <mergeCell ref="A4:U4"/>
    <mergeCell ref="H6:J6"/>
    <mergeCell ref="K6:M6"/>
    <mergeCell ref="N6:P6"/>
    <mergeCell ref="Q6:R6"/>
    <mergeCell ref="S6:T6"/>
  </mergeCells>
  <pageMargins left="0.64" right="0.70866141732283472" top="0.15748031496062992" bottom="0.27559055118110237" header="0.19685039370078741" footer="0.11811023622047245"/>
  <pageSetup paperSize="8" scale="4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inicial 744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dc:creator>
  <cp:lastModifiedBy>Luffi</cp:lastModifiedBy>
  <cp:lastPrinted>2019-02-20T20:29:05Z</cp:lastPrinted>
  <dcterms:created xsi:type="dcterms:W3CDTF">2018-12-28T14:29:27Z</dcterms:created>
  <dcterms:modified xsi:type="dcterms:W3CDTF">2019-02-20T20:29:16Z</dcterms:modified>
</cp:coreProperties>
</file>